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keting and Strategic Communications\Website\2020 web redesign\Rob Images\Reports\"/>
    </mc:Choice>
  </mc:AlternateContent>
  <xr:revisionPtr revIDLastSave="0" documentId="8_{53597FF4-F14C-4E34-8850-5BCCC1A20F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l Report 23-24 Q3  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23-24 Q3  '!$A$2:$Q$18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3" l="1"/>
  <c r="I9" i="13"/>
  <c r="J9" i="13"/>
  <c r="I8" i="13"/>
  <c r="N8" i="13" s="1"/>
  <c r="Q8" i="13" s="1"/>
  <c r="J7" i="13"/>
  <c r="L7" i="13"/>
  <c r="J6" i="13"/>
  <c r="N6" i="13" s="1"/>
  <c r="Q6" i="13" s="1"/>
  <c r="J5" i="13"/>
  <c r="N5" i="13" s="1"/>
  <c r="Q5" i="13" s="1"/>
  <c r="N10" i="13"/>
  <c r="Q10" i="13" s="1"/>
  <c r="N4" i="13"/>
  <c r="Q4" i="13" s="1"/>
  <c r="N9" i="13" l="1"/>
  <c r="Q9" i="13" s="1"/>
  <c r="N7" i="13"/>
  <c r="Q7" i="13" s="1"/>
  <c r="Q19" i="13" l="1"/>
</calcChain>
</file>

<file path=xl/sharedStrings.xml><?xml version="1.0" encoding="utf-8"?>
<sst xmlns="http://schemas.openxmlformats.org/spreadsheetml/2006/main" count="75" uniqueCount="56">
  <si>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</si>
  <si>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</si>
  <si>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</si>
  <si>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</si>
  <si>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</si>
  <si>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</si>
  <si>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</si>
  <si>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</si>
  <si>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</si>
  <si>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</si>
  <si>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</si>
  <si>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</si>
  <si>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</si>
  <si>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</si>
  <si>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</si>
  <si>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</si>
  <si>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</si>
  <si>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</si>
  <si>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</si>
  <si>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</si>
  <si>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</si>
  <si>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</si>
  <si>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</si>
  <si>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</si>
  <si>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</si>
  <si>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</si>
  <si>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</si>
  <si>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</si>
  <si>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</si>
  <si>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</si>
  <si>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</si>
  <si>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</si>
  <si>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Kortenaar,Paul</t>
  </si>
  <si>
    <t>CEO</t>
  </si>
  <si>
    <t>FISCAL YEAR: 2023/24
Quarter:3</t>
  </si>
  <si>
    <t>10/04/23</t>
  </si>
  <si>
    <t>CHARLOTTE,NC</t>
  </si>
  <si>
    <t>ASTC HOTEL CANCELLATION FEES</t>
  </si>
  <si>
    <t>10/06/23</t>
  </si>
  <si>
    <t>10/10/23</t>
  </si>
  <si>
    <t>CSPC CONFERENCE</t>
  </si>
  <si>
    <t>ASTC CONFERENCE</t>
  </si>
  <si>
    <t>11/13/23</t>
  </si>
  <si>
    <t>11/15/23</t>
  </si>
  <si>
    <t>OTTAWA</t>
  </si>
  <si>
    <t>Paisley, Catherine</t>
  </si>
  <si>
    <t>Vice President, Science Education &amp; Science Experince</t>
  </si>
  <si>
    <t>Chung,Yoke</t>
  </si>
  <si>
    <t>Krane,Joshua</t>
  </si>
  <si>
    <t>ATTEND BOARD MEETING</t>
  </si>
  <si>
    <t>10/26/23</t>
  </si>
  <si>
    <t>TORONTO</t>
  </si>
  <si>
    <t>12/12/23</t>
  </si>
  <si>
    <t>Brinston,Ruth</t>
  </si>
  <si>
    <t>Vice President, Corporate Services</t>
  </si>
  <si>
    <t>Board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</si>
</sst>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43" fontId="0" fillId="0" borderId="0" xfId="3" applyFont="1"/>
    <xf numFmtId="164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36"/>
  <sheetViews>
    <sheetView tabSelected="1" view="pageLayout" zoomScaleNormal="100" zoomScaleSheetLayoutView="133" workbookViewId="0">
      <selection activeCell="E7" sqref="E7"/>
    </sheetView>
  </sheetViews>
  <sheetFormatPr defaultRowHeight="13.2" x14ac:dyDescent="0.25"/>
  <cols>
    <col min="1" max="1" width="14.6640625" customWidth="1"/>
    <col min="2" max="2" width="17.5546875" customWidth="1"/>
    <col min="3" max="3" width="34.5546875" bestFit="1" customWidth="1"/>
    <col min="4" max="4" width="10.44140625" customWidth="1"/>
    <col min="5" max="5" width="11.33203125" customWidth="1"/>
    <col min="6" max="6" width="16.109375" customWidth="1"/>
    <col min="7" max="7" width="10.33203125" customWidth="1"/>
    <col min="8" max="8" width="11.88671875" customWidth="1"/>
    <col min="9" max="9" width="11.6640625" customWidth="1"/>
    <col min="10" max="10" width="12.44140625" customWidth="1"/>
    <col min="11" max="11" width="14.33203125" customWidth="1"/>
    <col min="12" max="12" width="9" customWidth="1"/>
    <col min="13" max="13" width="9.88671875" customWidth="1"/>
    <col min="14" max="14" width="10.44140625" customWidth="1"/>
    <col min="15" max="15" width="10.109375" customWidth="1"/>
    <col min="16" max="16" width="7.88671875" customWidth="1"/>
    <col min="17" max="17" width="9.109375" bestFit="1" customWidth="1"/>
    <col min="18" max="18" width="9.109375" style="12" bestFit="1" customWidth="1"/>
  </cols>
  <sheetData>
    <row r="2" spans="1:17" ht="33" customHeight="1" x14ac:dyDescent="0.25">
      <c r="A2" s="14" t="s">
        <v>34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5.25" customHeight="1" x14ac:dyDescent="0.25">
      <c r="A4" s="4" t="s">
        <v>32</v>
      </c>
      <c r="B4" s="4" t="s">
        <v>33</v>
      </c>
      <c r="C4" s="4" t="s">
        <v>37</v>
      </c>
      <c r="D4" s="9" t="s">
        <v>35</v>
      </c>
      <c r="E4" s="9" t="s">
        <v>35</v>
      </c>
      <c r="F4" s="4" t="s">
        <v>36</v>
      </c>
      <c r="G4" s="4"/>
      <c r="H4" s="5"/>
      <c r="I4" s="6"/>
      <c r="J4" s="6"/>
      <c r="K4" s="6">
        <v>345.79</v>
      </c>
      <c r="L4" s="6">
        <v>0</v>
      </c>
      <c r="M4" s="6"/>
      <c r="N4" s="7">
        <f t="shared" ref="N4:N10" si="0">SUM(I4:M4)</f>
        <v>345.79</v>
      </c>
      <c r="O4" s="6"/>
      <c r="P4" s="6"/>
      <c r="Q4" s="6">
        <f>SUM(N4:P4)</f>
        <v>345.79</v>
      </c>
    </row>
    <row r="5" spans="1:17" ht="35.25" customHeight="1" x14ac:dyDescent="0.25">
      <c r="A5" s="4" t="s">
        <v>45</v>
      </c>
      <c r="B5" s="4" t="s">
        <v>46</v>
      </c>
      <c r="C5" s="4" t="s">
        <v>41</v>
      </c>
      <c r="D5" s="9" t="s">
        <v>38</v>
      </c>
      <c r="E5" s="9" t="s">
        <v>39</v>
      </c>
      <c r="F5" s="4" t="s">
        <v>36</v>
      </c>
      <c r="G5" s="4"/>
      <c r="H5" s="5"/>
      <c r="I5" s="6">
        <v>881.06</v>
      </c>
      <c r="J5" s="6">
        <f>44.88+56.96+28.5</f>
        <v>130.34</v>
      </c>
      <c r="K5" s="6">
        <v>1185.81</v>
      </c>
      <c r="L5" s="6">
        <v>298.11</v>
      </c>
      <c r="M5" s="6"/>
      <c r="N5" s="7">
        <f t="shared" si="0"/>
        <v>2495.3200000000002</v>
      </c>
      <c r="O5" s="6"/>
      <c r="P5" s="6"/>
      <c r="Q5" s="6">
        <f t="shared" ref="Q5:Q10" si="1">SUM(N5:P5)</f>
        <v>2495.3200000000002</v>
      </c>
    </row>
    <row r="6" spans="1:17" ht="35.25" customHeight="1" x14ac:dyDescent="0.25">
      <c r="A6" s="4" t="s">
        <v>45</v>
      </c>
      <c r="B6" s="4" t="s">
        <v>46</v>
      </c>
      <c r="C6" s="4" t="s">
        <v>40</v>
      </c>
      <c r="D6" s="9" t="s">
        <v>42</v>
      </c>
      <c r="E6" s="9" t="s">
        <v>43</v>
      </c>
      <c r="F6" s="4" t="s">
        <v>44</v>
      </c>
      <c r="G6" s="4"/>
      <c r="H6" s="5"/>
      <c r="I6" s="6">
        <v>498.24</v>
      </c>
      <c r="J6" s="6">
        <f>21.05+44.73+71.41</f>
        <v>137.19</v>
      </c>
      <c r="K6" s="6">
        <v>324.91000000000003</v>
      </c>
      <c r="L6" s="6">
        <v>32.5</v>
      </c>
      <c r="M6" s="6"/>
      <c r="N6" s="7">
        <f t="shared" si="0"/>
        <v>992.84000000000015</v>
      </c>
      <c r="O6" s="6"/>
      <c r="P6" s="6"/>
      <c r="Q6" s="6">
        <f t="shared" si="1"/>
        <v>992.84000000000015</v>
      </c>
    </row>
    <row r="7" spans="1:17" ht="35.25" customHeight="1" x14ac:dyDescent="0.25">
      <c r="A7" s="4" t="s">
        <v>47</v>
      </c>
      <c r="B7" s="4" t="s">
        <v>54</v>
      </c>
      <c r="C7" s="4" t="s">
        <v>41</v>
      </c>
      <c r="D7" s="9" t="s">
        <v>38</v>
      </c>
      <c r="E7" s="9" t="s">
        <v>39</v>
      </c>
      <c r="F7" s="4" t="s">
        <v>36</v>
      </c>
      <c r="G7" s="4"/>
      <c r="H7" s="5"/>
      <c r="I7" s="6">
        <v>740.4</v>
      </c>
      <c r="J7" s="6">
        <f>25.1+25.1+51.59</f>
        <v>101.79</v>
      </c>
      <c r="K7" s="6">
        <v>1340.46</v>
      </c>
      <c r="L7" s="6">
        <f>65.16+111.61+54.95+22.64</f>
        <v>254.35999999999996</v>
      </c>
      <c r="M7" s="6">
        <v>51.27</v>
      </c>
      <c r="N7" s="7">
        <f t="shared" si="0"/>
        <v>2488.2800000000002</v>
      </c>
      <c r="O7" s="6"/>
      <c r="P7" s="6"/>
      <c r="Q7" s="6">
        <f t="shared" si="1"/>
        <v>2488.2800000000002</v>
      </c>
    </row>
    <row r="8" spans="1:17" ht="35.25" customHeight="1" x14ac:dyDescent="0.25">
      <c r="A8" s="4" t="s">
        <v>48</v>
      </c>
      <c r="B8" s="4" t="s">
        <v>55</v>
      </c>
      <c r="C8" s="4" t="s">
        <v>49</v>
      </c>
      <c r="D8" s="9" t="s">
        <v>50</v>
      </c>
      <c r="E8" s="9" t="s">
        <v>50</v>
      </c>
      <c r="F8" s="4" t="s">
        <v>51</v>
      </c>
      <c r="G8" s="4"/>
      <c r="H8" s="5"/>
      <c r="I8" s="6">
        <f>603.69+327.16</f>
        <v>930.85000000000014</v>
      </c>
      <c r="J8" s="6">
        <v>127.38</v>
      </c>
      <c r="K8" s="6"/>
      <c r="L8" s="6"/>
      <c r="M8" s="6"/>
      <c r="N8" s="7">
        <f t="shared" si="0"/>
        <v>1058.23</v>
      </c>
      <c r="O8" s="6"/>
      <c r="P8" s="6"/>
      <c r="Q8" s="6">
        <f t="shared" si="1"/>
        <v>1058.23</v>
      </c>
    </row>
    <row r="9" spans="1:17" ht="35.25" customHeight="1" x14ac:dyDescent="0.25">
      <c r="A9" s="4" t="s">
        <v>48</v>
      </c>
      <c r="B9" s="4" t="s">
        <v>55</v>
      </c>
      <c r="C9" s="4" t="s">
        <v>49</v>
      </c>
      <c r="D9" s="9" t="s">
        <v>52</v>
      </c>
      <c r="E9" s="9" t="s">
        <v>52</v>
      </c>
      <c r="F9" s="4" t="s">
        <v>51</v>
      </c>
      <c r="G9" s="4"/>
      <c r="H9" s="5"/>
      <c r="I9" s="6">
        <f>478.68-3.9-51.17</f>
        <v>423.61</v>
      </c>
      <c r="J9" s="6">
        <f>43.38-4.16</f>
        <v>39.22</v>
      </c>
      <c r="K9" s="6"/>
      <c r="L9" s="6"/>
      <c r="M9" s="6"/>
      <c r="N9" s="7">
        <f t="shared" si="0"/>
        <v>462.83000000000004</v>
      </c>
      <c r="O9" s="6"/>
      <c r="P9" s="6"/>
      <c r="Q9" s="6">
        <f t="shared" si="1"/>
        <v>462.83000000000004</v>
      </c>
    </row>
    <row r="10" spans="1:17" ht="35.25" customHeight="1" x14ac:dyDescent="0.25">
      <c r="A10" s="4" t="s">
        <v>53</v>
      </c>
      <c r="B10" s="4" t="s">
        <v>55</v>
      </c>
      <c r="C10" s="4" t="s">
        <v>49</v>
      </c>
      <c r="D10" s="9" t="s">
        <v>52</v>
      </c>
      <c r="E10" s="9" t="s">
        <v>52</v>
      </c>
      <c r="F10" s="4" t="s">
        <v>51</v>
      </c>
      <c r="G10" s="4"/>
      <c r="H10" s="5"/>
      <c r="I10" s="6"/>
      <c r="J10" s="6">
        <v>321.24</v>
      </c>
      <c r="K10" s="6">
        <f>195.79-22.53</f>
        <v>173.26</v>
      </c>
      <c r="L10" s="6">
        <v>47.5</v>
      </c>
      <c r="M10" s="6"/>
      <c r="N10" s="7">
        <f t="shared" si="0"/>
        <v>542</v>
      </c>
      <c r="O10" s="6"/>
      <c r="P10" s="6"/>
      <c r="Q10" s="6">
        <f t="shared" si="1"/>
        <v>542</v>
      </c>
    </row>
    <row r="11" spans="1:17" ht="35.25" customHeight="1" x14ac:dyDescent="0.25">
      <c r="A11" s="4"/>
      <c r="B11" s="4"/>
      <c r="C11" s="4"/>
      <c r="D11" s="9"/>
      <c r="E11" s="9"/>
      <c r="F11" s="4"/>
      <c r="G11" s="4"/>
      <c r="H11" s="5"/>
      <c r="I11" s="6"/>
      <c r="J11" s="6"/>
      <c r="K11" s="6"/>
      <c r="L11" s="6"/>
      <c r="M11" s="6"/>
      <c r="N11" s="7"/>
      <c r="O11" s="6"/>
      <c r="P11" s="6"/>
      <c r="Q11" s="6"/>
    </row>
    <row r="12" spans="1:17" ht="35.25" customHeight="1" x14ac:dyDescent="0.25">
      <c r="A12" s="4"/>
      <c r="B12" s="4"/>
      <c r="C12" s="4"/>
      <c r="D12" s="9"/>
      <c r="E12" s="9"/>
      <c r="F12" s="4"/>
      <c r="G12" s="4"/>
      <c r="H12" s="5"/>
      <c r="I12" s="6"/>
      <c r="J12" s="6"/>
      <c r="K12" s="6"/>
      <c r="L12" s="6"/>
      <c r="M12" s="6"/>
      <c r="N12" s="7"/>
      <c r="O12" s="6"/>
      <c r="P12" s="6"/>
      <c r="Q12" s="6"/>
    </row>
    <row r="13" spans="1:17" ht="35.25" customHeight="1" x14ac:dyDescent="0.25">
      <c r="A13" s="4"/>
      <c r="B13" s="4"/>
      <c r="C13" s="4"/>
      <c r="D13" s="9"/>
      <c r="E13" s="9"/>
      <c r="F13" s="4"/>
      <c r="G13" s="4"/>
      <c r="H13" s="5"/>
      <c r="I13" s="6"/>
      <c r="J13" s="6"/>
      <c r="K13" s="6"/>
      <c r="L13" s="6"/>
      <c r="M13" s="6"/>
      <c r="N13" s="7"/>
      <c r="O13" s="6"/>
      <c r="P13" s="6"/>
      <c r="Q13" s="6"/>
    </row>
    <row r="14" spans="1:17" ht="35.25" customHeight="1" x14ac:dyDescent="0.25">
      <c r="A14" s="4"/>
      <c r="B14" s="4"/>
      <c r="C14" s="4"/>
      <c r="D14" s="9"/>
      <c r="E14" s="9"/>
      <c r="F14" s="4"/>
      <c r="G14" s="4"/>
      <c r="H14" s="5"/>
      <c r="I14" s="6"/>
      <c r="J14" s="6"/>
      <c r="K14" s="6"/>
      <c r="L14" s="6"/>
      <c r="M14" s="6"/>
      <c r="N14" s="7"/>
      <c r="O14" s="6"/>
      <c r="P14" s="6"/>
      <c r="Q14" s="6"/>
    </row>
    <row r="15" spans="1:17" ht="35.25" customHeight="1" x14ac:dyDescent="0.25">
      <c r="A15" s="4"/>
      <c r="B15" s="4"/>
      <c r="C15" s="4"/>
      <c r="D15" s="9"/>
      <c r="E15" s="9"/>
      <c r="F15" s="4"/>
      <c r="G15" s="4"/>
      <c r="H15" s="5"/>
      <c r="I15" s="6"/>
      <c r="J15" s="6"/>
      <c r="K15" s="6"/>
      <c r="L15" s="6"/>
      <c r="M15" s="6"/>
      <c r="N15" s="7"/>
      <c r="O15" s="6"/>
      <c r="P15" s="6"/>
      <c r="Q15" s="6"/>
    </row>
    <row r="16" spans="1:17" ht="35.25" customHeight="1" x14ac:dyDescent="0.25">
      <c r="A16" s="4"/>
      <c r="B16" s="4"/>
      <c r="C16" s="4"/>
      <c r="D16" s="9"/>
      <c r="E16" s="9"/>
      <c r="F16" s="4"/>
      <c r="G16" s="4"/>
      <c r="H16" s="5"/>
      <c r="I16" s="6"/>
      <c r="J16" s="6"/>
      <c r="K16" s="6"/>
      <c r="L16" s="6"/>
      <c r="M16" s="6"/>
      <c r="N16" s="7"/>
      <c r="O16" s="6"/>
      <c r="P16" s="6"/>
      <c r="Q16" s="6"/>
    </row>
    <row r="17" spans="1:17" ht="35.25" customHeight="1" x14ac:dyDescent="0.25">
      <c r="A17" s="4"/>
      <c r="B17" s="4"/>
      <c r="C17" s="4"/>
      <c r="D17" s="10"/>
      <c r="E17" s="11"/>
      <c r="F17" s="4"/>
      <c r="G17" s="4"/>
      <c r="H17" s="5"/>
      <c r="I17" s="6"/>
      <c r="J17" s="6"/>
      <c r="K17" s="6"/>
      <c r="L17" s="6"/>
      <c r="M17" s="6"/>
      <c r="N17" s="7"/>
      <c r="O17" s="6"/>
      <c r="P17" s="6"/>
      <c r="Q17" s="6"/>
    </row>
    <row r="18" spans="1:17" ht="35.25" customHeight="1" x14ac:dyDescent="0.25">
      <c r="A18" s="4"/>
      <c r="B18" s="4"/>
      <c r="C18" s="4"/>
      <c r="D18" s="9"/>
      <c r="E18" s="9"/>
      <c r="F18" s="4"/>
      <c r="G18" s="4"/>
      <c r="H18" s="5"/>
      <c r="I18" s="6"/>
      <c r="J18" s="6"/>
      <c r="K18" s="6"/>
      <c r="L18" s="6"/>
      <c r="M18" s="6"/>
      <c r="N18" s="7"/>
      <c r="O18" s="6"/>
      <c r="P18" s="6"/>
      <c r="Q18" s="6"/>
    </row>
    <row r="19" spans="1:17" ht="35.25" customHeight="1" x14ac:dyDescent="0.25">
      <c r="Q19" s="8">
        <f>SUM(Q4:Q18)</f>
        <v>8385.2900000000009</v>
      </c>
    </row>
    <row r="20" spans="1:17" ht="35.25" customHeight="1" x14ac:dyDescent="0.25"/>
    <row r="21" spans="1:17" ht="35.25" customHeight="1" x14ac:dyDescent="0.25"/>
    <row r="22" spans="1:17" ht="35.25" customHeight="1" x14ac:dyDescent="0.25"/>
    <row r="23" spans="1:17" ht="35.25" customHeight="1" x14ac:dyDescent="0.25">
      <c r="K23" s="13"/>
    </row>
    <row r="24" spans="1:17" ht="35.25" customHeight="1" x14ac:dyDescent="0.25"/>
    <row r="25" spans="1:17" ht="35.25" customHeight="1" x14ac:dyDescent="0.25"/>
    <row r="26" spans="1:17" ht="35.25" customHeight="1" x14ac:dyDescent="0.25"/>
    <row r="27" spans="1:17" ht="35.25" customHeight="1" x14ac:dyDescent="0.25">
      <c r="G27" s="12"/>
    </row>
    <row r="28" spans="1:17" ht="35.25" customHeight="1" x14ac:dyDescent="0.25">
      <c r="G28" s="12"/>
    </row>
    <row r="29" spans="1:17" ht="35.25" customHeight="1" x14ac:dyDescent="0.25">
      <c r="G29" s="12"/>
    </row>
    <row r="30" spans="1:17" ht="35.25" customHeight="1" x14ac:dyDescent="0.25">
      <c r="G30" s="12"/>
    </row>
    <row r="31" spans="1:17" ht="35.25" customHeight="1" x14ac:dyDescent="0.25"/>
    <row r="32" spans="1:17" ht="35.25" customHeight="1" x14ac:dyDescent="0.25"/>
    <row r="33" spans="9:9" ht="35.25" customHeight="1" x14ac:dyDescent="0.25"/>
    <row r="34" spans="9:9" ht="35.25" customHeight="1" x14ac:dyDescent="0.25"/>
    <row r="35" spans="9:9" ht="35.25" customHeight="1" x14ac:dyDescent="0.25">
      <c r="I35" s="13"/>
    </row>
    <row r="36" spans="9:9" ht="35.25" customHeight="1" x14ac:dyDescent="0.25"/>
  </sheetData>
  <mergeCells count="1">
    <mergeCell ref="A2:C2"/>
  </mergeCells>
  <pageMargins left="0.25" right="0.25" top="0.75" bottom="0.75" header="0.3" footer="0.3"/>
  <pageSetup paperSize="5" scale="79" orientation="landscape" r:id="rId1"/>
  <headerFooter>
    <oddHeader>&amp;COntario Science Centre
Expenses for the Months of October,November &amp; December 2023</oddHeader>
    <oddFooter>&amp;LPage &amp;P of &amp;N&amp;R&amp;Z&amp;F</oddFooter>
  </headerFooter>
  <ignoredErrors>
    <ignoredError sqref="D10:E10 D9:E9 D4:E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1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Travel Report 23-24 Q3 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23-24 Q3 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Katherine Stranberg</cp:lastModifiedBy>
  <cp:lastPrinted>2022-10-27T19:43:27Z</cp:lastPrinted>
  <dcterms:created xsi:type="dcterms:W3CDTF">2014-01-23T19:45:31Z</dcterms:created>
  <dcterms:modified xsi:type="dcterms:W3CDTF">2024-02-05T15:15:43Z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